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0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<sst xmlns="http://schemas.openxmlformats.org/spreadsheetml/2006/main" count="65" uniqueCount="35">
  <si>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</si>
  <si>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</si>
  <si>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</si>
  <si>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</si>
  <si>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</si>
  <si>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</si>
  <si>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</si>
  <si>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</si>
  <si>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</si>
  <si>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</si>
  <si>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</si>
  <si>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</si>
  <si>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</si>
  <si>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</si>
  <si>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</si>
  <si>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</si>
  <si>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</si>
  <si>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</si>
  <si>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</si>
  <si>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</si>
  <si>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</si>
  <si>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</si>
  <si>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</si>
  <si>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</si>
  <si>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</si>
  <si>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</si>
  <si>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</si>
  <si>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</si>
  <si>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</si>
  <si>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</si>
  <si>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r>
      <t>Главный врач</t>
    </r>
    <r>
      <rPr>
        <sz val="10"/>
        <rFont val="Arial Cyr"/>
        <family val="0"/>
      </rPr>
      <t xml:space="preserve">  </t>
    </r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</si>
  <si>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</si>
  <si>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</si>
  <si>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</si>
  <si>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    за январь - июнь  2016 - 2017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</si>
</sst>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6">
      <selection activeCell="D32" sqref="D32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7.00390625" style="0" customWidth="1"/>
    <col min="8" max="8" width="7.625" style="0" customWidth="1"/>
    <col min="9" max="9" width="6.7539062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8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8.75" customHeight="1">
      <c r="A4" s="47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8.25" customHeight="1">
      <c r="A5" s="43" t="s">
        <v>34</v>
      </c>
      <c r="B5" s="44"/>
      <c r="C5" s="44"/>
      <c r="D5" s="44"/>
      <c r="E5" s="44"/>
      <c r="F5" s="44"/>
      <c r="G5" s="45"/>
      <c r="H5" s="45"/>
      <c r="I5" s="45"/>
      <c r="J5" s="45"/>
      <c r="K5" s="46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1" t="s">
        <v>25</v>
      </c>
      <c r="B6" s="40" t="s">
        <v>31</v>
      </c>
      <c r="C6" s="40"/>
      <c r="D6" s="40"/>
      <c r="E6" s="40"/>
      <c r="F6" s="33"/>
      <c r="G6" s="40" t="s">
        <v>32</v>
      </c>
      <c r="H6" s="40"/>
      <c r="I6" s="40"/>
      <c r="J6" s="40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2"/>
      <c r="B7" s="40">
        <v>2016</v>
      </c>
      <c r="C7" s="40"/>
      <c r="D7" s="40">
        <v>2017</v>
      </c>
      <c r="E7" s="40"/>
      <c r="F7" s="33"/>
      <c r="G7" s="40">
        <v>2016</v>
      </c>
      <c r="H7" s="40"/>
      <c r="I7" s="40">
        <v>2017</v>
      </c>
      <c r="J7" s="40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1.5">
      <c r="A8" s="4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61</v>
      </c>
      <c r="C9" s="31">
        <f>ROUND($B9*100000/'численность населения'!$B3,1)</f>
        <v>64.6</v>
      </c>
      <c r="D9" s="28">
        <v>46</v>
      </c>
      <c r="E9" s="31">
        <f>ROUND($D9*100000/'численность населения'!$C3,1)</f>
        <v>47.8</v>
      </c>
      <c r="F9" s="36">
        <f>(E9-C9)*100/C9</f>
        <v>-26.006191950464395</v>
      </c>
      <c r="G9" s="28">
        <v>40</v>
      </c>
      <c r="H9" s="31">
        <f>($G9*100000)/'численность населения'!$B3</f>
        <v>42.36255996949896</v>
      </c>
      <c r="I9" s="28">
        <v>70</v>
      </c>
      <c r="J9" s="31">
        <f>($I9*100000)/'численность населения'!$C3</f>
        <v>72.80669821623589</v>
      </c>
      <c r="K9" s="36">
        <f>(J9-H9)*100/H9</f>
        <v>71.86567164179101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19</v>
      </c>
      <c r="C10" s="31">
        <f>ROUND($B10*100000/'численность населения'!$B4,1)</f>
        <v>47.3</v>
      </c>
      <c r="D10" s="28">
        <v>23</v>
      </c>
      <c r="E10" s="31">
        <f>ROUND($D10*100000/'численность населения'!$C4,1)</f>
        <v>56.9</v>
      </c>
      <c r="F10" s="36">
        <f aca="true" t="shared" si="0" ref="F10:F31">(E10-C10)*100/C10</f>
        <v>20.295983086680764</v>
      </c>
      <c r="G10" s="28">
        <v>5</v>
      </c>
      <c r="H10" s="31">
        <f>($G10*100000)/'численность населения'!$B4</f>
        <v>12.460438109003913</v>
      </c>
      <c r="I10" s="28">
        <v>18</v>
      </c>
      <c r="J10" s="31">
        <f>($I10*100000)/'численность населения'!$C4</f>
        <v>44.533511467379206</v>
      </c>
      <c r="K10" s="36">
        <f aca="true" t="shared" si="1" ref="K10:K31">(J10-H10)*100/H10</f>
        <v>257.3992429303051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16</v>
      </c>
      <c r="C11" s="31">
        <f>ROUND($B11*100000/'численность населения'!$B5,1)</f>
        <v>28.6</v>
      </c>
      <c r="D11" s="28">
        <v>13</v>
      </c>
      <c r="E11" s="31">
        <f>ROUND($D11*100000/'численность населения'!$C5,1)</f>
        <v>23.2</v>
      </c>
      <c r="F11" s="36">
        <f t="shared" si="0"/>
        <v>-18.881118881118887</v>
      </c>
      <c r="G11" s="28">
        <v>21</v>
      </c>
      <c r="H11" s="31">
        <f>($G11*100000)/'численность населения'!$B5</f>
        <v>37.471896077941544</v>
      </c>
      <c r="I11" s="28">
        <v>20</v>
      </c>
      <c r="J11" s="31">
        <f>($I11*100000)/'численность населения'!$C5</f>
        <v>35.727683595634076</v>
      </c>
      <c r="K11" s="36">
        <f t="shared" si="1"/>
        <v>-4.654721711117863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12</v>
      </c>
      <c r="C12" s="31">
        <f>ROUND($B12*100000/'численность населения'!$B6,1)</f>
        <v>27.9</v>
      </c>
      <c r="D12" s="28">
        <v>4</v>
      </c>
      <c r="E12" s="31">
        <f>ROUND($D12*100000/'численность населения'!$C6,1)</f>
        <v>9.3</v>
      </c>
      <c r="F12" s="36">
        <f t="shared" si="0"/>
        <v>-66.66666666666666</v>
      </c>
      <c r="G12" s="28">
        <v>18</v>
      </c>
      <c r="H12" s="31">
        <f>($G12*100000)/'численность населения'!$B6</f>
        <v>41.81767493727349</v>
      </c>
      <c r="I12" s="28">
        <v>27</v>
      </c>
      <c r="J12" s="31">
        <f>($I12*100000)/'численность населения'!$C6</f>
        <v>62.882828329878656</v>
      </c>
      <c r="K12" s="36">
        <f t="shared" si="1"/>
        <v>50.373803479516496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16</v>
      </c>
      <c r="C13" s="31">
        <f>ROUND($B13*100000/'численность населения'!$B7,1)</f>
        <v>25.9</v>
      </c>
      <c r="D13" s="28">
        <v>25</v>
      </c>
      <c r="E13" s="31">
        <f>ROUND($D13*100000/'численность населения'!$C7,1)</f>
        <v>39.7</v>
      </c>
      <c r="F13" s="36">
        <f t="shared" si="0"/>
        <v>53.2818532818533</v>
      </c>
      <c r="G13" s="28">
        <v>43</v>
      </c>
      <c r="H13" s="31">
        <f>($G13*100000)/'численность населения'!$B7</f>
        <v>69.65029074946952</v>
      </c>
      <c r="I13" s="28">
        <v>55</v>
      </c>
      <c r="J13" s="31">
        <f>($I13*100000)/'численность населения'!$C7</f>
        <v>87.43760134812884</v>
      </c>
      <c r="K13" s="36">
        <f t="shared" si="1"/>
        <v>25.538027777428614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12</v>
      </c>
      <c r="C14" s="31">
        <f>ROUND($B14*100000/'численность населения'!$B8,1)</f>
        <v>28</v>
      </c>
      <c r="D14" s="28">
        <v>9</v>
      </c>
      <c r="E14" s="31">
        <f>ROUND($D14*100000/'численность населения'!$C8,1)</f>
        <v>20.8</v>
      </c>
      <c r="F14" s="36">
        <f t="shared" si="0"/>
        <v>-25.71428571428571</v>
      </c>
      <c r="G14" s="28">
        <v>6</v>
      </c>
      <c r="H14" s="31">
        <f>($G14*100000)/'численность населения'!$B8</f>
        <v>13.992863639543833</v>
      </c>
      <c r="I14" s="28">
        <v>6</v>
      </c>
      <c r="J14" s="31">
        <f>($I14*100000)/'численность населения'!$C8</f>
        <v>13.899828568780984</v>
      </c>
      <c r="K14" s="36">
        <f t="shared" si="1"/>
        <v>-0.6648751332066964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21</v>
      </c>
      <c r="C15" s="31">
        <f>ROUND($B15*100000/'численность населения'!$B9,1)</f>
        <v>37.3</v>
      </c>
      <c r="D15" s="28">
        <v>15</v>
      </c>
      <c r="E15" s="31">
        <f>ROUND($D15*100000/'численность населения'!$C9,1)</f>
        <v>24.8</v>
      </c>
      <c r="F15" s="36">
        <f t="shared" si="0"/>
        <v>-33.51206434316353</v>
      </c>
      <c r="G15" s="28">
        <v>9</v>
      </c>
      <c r="H15" s="31">
        <f>($G15*100000)/'численность населения'!$B9</f>
        <v>15.990902952986746</v>
      </c>
      <c r="I15" s="28">
        <v>11</v>
      </c>
      <c r="J15" s="31">
        <f>($I15*100000)/'численность населения'!$C9</f>
        <v>18.16140536256769</v>
      </c>
      <c r="K15" s="36">
        <f t="shared" si="1"/>
        <v>13.573357401781644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37</v>
      </c>
      <c r="C16" s="31">
        <f>ROUND($B16*100000/'численность населения'!$B10,1)</f>
        <v>13.8</v>
      </c>
      <c r="D16" s="28">
        <v>57</v>
      </c>
      <c r="E16" s="31">
        <f>ROUND($D16*100000/'численность населения'!$C10,1)</f>
        <v>21.1</v>
      </c>
      <c r="F16" s="36">
        <f t="shared" si="0"/>
        <v>52.89855072463769</v>
      </c>
      <c r="G16" s="28">
        <v>56</v>
      </c>
      <c r="H16" s="31">
        <f>($G16*100000)/'численность населения'!$B10</f>
        <v>20.956123117223314</v>
      </c>
      <c r="I16" s="28">
        <v>99</v>
      </c>
      <c r="J16" s="31">
        <f>($I16*100000)/'численность населения'!$C10</f>
        <v>36.71412307019073</v>
      </c>
      <c r="K16" s="36">
        <f t="shared" si="1"/>
        <v>75.19520602556639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154</v>
      </c>
      <c r="C17" s="31">
        <f>ROUND($B17*100000/'численность населения'!$B11,1)</f>
        <v>45.8</v>
      </c>
      <c r="D17" s="28">
        <v>149</v>
      </c>
      <c r="E17" s="31">
        <f>ROUND($D17*100000/'численность населения'!$C11,1)</f>
        <v>43.2</v>
      </c>
      <c r="F17" s="36">
        <f t="shared" si="0"/>
        <v>-5.6768558951964945</v>
      </c>
      <c r="G17" s="28">
        <v>65</v>
      </c>
      <c r="H17" s="31">
        <f>($G17*100000)/'численность населения'!$B11</f>
        <v>19.311959450827295</v>
      </c>
      <c r="I17" s="28">
        <v>90</v>
      </c>
      <c r="J17" s="31">
        <f>($I17*100000)/'численность населения'!$C11</f>
        <v>26.106328173949365</v>
      </c>
      <c r="K17" s="36">
        <f t="shared" si="1"/>
        <v>35.18218200707235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29</v>
      </c>
      <c r="C18" s="31">
        <f>ROUND($B18*100000/'численность населения'!$B12,1)</f>
        <v>23.1</v>
      </c>
      <c r="D18" s="28">
        <v>13</v>
      </c>
      <c r="E18" s="31">
        <f>ROUND($D18*100000/'численность населения'!$C12,1)</f>
        <v>10.4</v>
      </c>
      <c r="F18" s="36">
        <f t="shared" si="0"/>
        <v>-54.97835497835497</v>
      </c>
      <c r="G18" s="28">
        <v>65</v>
      </c>
      <c r="H18" s="31">
        <f>($G18*100000)/'численность населения'!$B12</f>
        <v>51.747884307653116</v>
      </c>
      <c r="I18" s="28">
        <v>39</v>
      </c>
      <c r="J18" s="31">
        <f>($I18*100000)/'численность населения'!$C12</f>
        <v>31.10841682087933</v>
      </c>
      <c r="K18" s="36">
        <f t="shared" si="1"/>
        <v>-39.88465956224875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3</v>
      </c>
      <c r="C19" s="31">
        <f>ROUND($B19*100000/'численность населения'!$B13,1)</f>
        <v>7.3</v>
      </c>
      <c r="D19" s="28">
        <v>8</v>
      </c>
      <c r="E19" s="31">
        <f>ROUND($D19*100000/'численность населения'!$C13,1)</f>
        <v>19.5</v>
      </c>
      <c r="F19" s="36">
        <f t="shared" si="0"/>
        <v>167.12328767123287</v>
      </c>
      <c r="G19" s="28">
        <v>1</v>
      </c>
      <c r="H19" s="31">
        <f>($G19*100000)/'численность населения'!$B13</f>
        <v>2.43884593810209</v>
      </c>
      <c r="I19" s="28">
        <v>7</v>
      </c>
      <c r="J19" s="31">
        <f>($I19*100000)/'численность населения'!$C13</f>
        <v>17.091095539224064</v>
      </c>
      <c r="K19" s="36">
        <f t="shared" si="1"/>
        <v>600.7861903948043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2</v>
      </c>
      <c r="C20" s="31">
        <f>ROUND($B20*100000/'численность населения'!$B14,1)</f>
        <v>11.4</v>
      </c>
      <c r="D20" s="28">
        <v>0</v>
      </c>
      <c r="E20" s="31">
        <f>ROUND($D20*100000/'численность населения'!$C14,1)</f>
        <v>0</v>
      </c>
      <c r="F20" s="36">
        <f t="shared" si="0"/>
        <v>-100</v>
      </c>
      <c r="G20" s="28">
        <v>1</v>
      </c>
      <c r="H20" s="31">
        <f>($G20*100000)/'численность населения'!$B14</f>
        <v>5.681495369581274</v>
      </c>
      <c r="I20" s="28">
        <v>0</v>
      </c>
      <c r="J20" s="31">
        <f>($I20*100000)/'численность населения'!$C14</f>
        <v>0</v>
      </c>
      <c r="K20" s="36">
        <f t="shared" si="1"/>
        <v>-100.00000000000001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7</v>
      </c>
      <c r="C21" s="31">
        <f>ROUND($B21*100000/'численность населения'!$B15,1)</f>
        <v>19.4</v>
      </c>
      <c r="D21" s="28">
        <v>8</v>
      </c>
      <c r="E21" s="31">
        <f>ROUND($D21*100000/'численность населения'!$C15,1)</f>
        <v>21.9</v>
      </c>
      <c r="F21" s="36">
        <f t="shared" si="0"/>
        <v>12.88659793814433</v>
      </c>
      <c r="G21" s="28">
        <v>5</v>
      </c>
      <c r="H21" s="31">
        <f>($G21*100000)/'численность населения'!$B15</f>
        <v>13.858093126385809</v>
      </c>
      <c r="I21" s="28">
        <v>4</v>
      </c>
      <c r="J21" s="31">
        <f>($I21*100000)/'численность населения'!$C15</f>
        <v>10.949904188338351</v>
      </c>
      <c r="K21" s="36">
        <f t="shared" si="1"/>
        <v>-20.985491376950456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customHeight="1">
      <c r="A22" s="30" t="s">
        <v>14</v>
      </c>
      <c r="B22" s="28">
        <v>20</v>
      </c>
      <c r="C22" s="31">
        <f>ROUND($B22*100000/'численность населения'!$B16,1)</f>
        <v>41.3</v>
      </c>
      <c r="D22" s="28">
        <v>15</v>
      </c>
      <c r="E22" s="31">
        <f>ROUND($D22*100000/'численность населения'!$C16,1)</f>
        <v>30.9</v>
      </c>
      <c r="F22" s="36">
        <f t="shared" si="0"/>
        <v>-25.18159806295399</v>
      </c>
      <c r="G22" s="28">
        <v>23</v>
      </c>
      <c r="H22" s="31">
        <f>($G22*100000)/'численность населения'!$B16</f>
        <v>47.53441077997768</v>
      </c>
      <c r="I22" s="28">
        <v>19</v>
      </c>
      <c r="J22" s="31">
        <f>($I22*100000)/'численность населения'!$C16</f>
        <v>39.10430558985758</v>
      </c>
      <c r="K22" s="36">
        <f t="shared" si="1"/>
        <v>-17.734742162136996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4</v>
      </c>
      <c r="C23" s="31">
        <f>ROUND($B23*100000/'численность населения'!$B17,1)</f>
        <v>11.2</v>
      </c>
      <c r="D23" s="28">
        <v>3</v>
      </c>
      <c r="E23" s="31">
        <f>ROUND($D23*100000/'численность населения'!$C17,1)</f>
        <v>8.4</v>
      </c>
      <c r="F23" s="36">
        <f t="shared" si="0"/>
        <v>-24.999999999999993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56</v>
      </c>
      <c r="C24" s="31">
        <f>ROUND($B24*100000/'численность населения'!$B18,1)</f>
        <v>46</v>
      </c>
      <c r="D24" s="28">
        <v>55</v>
      </c>
      <c r="E24" s="31">
        <f>ROUND($D24*100000/'численность населения'!$C18,1)</f>
        <v>44.9</v>
      </c>
      <c r="F24" s="36">
        <f t="shared" si="0"/>
        <v>-2.39130434782609</v>
      </c>
      <c r="G24" s="28">
        <v>26</v>
      </c>
      <c r="H24" s="31">
        <f>($G24*100000)/'численность населения'!$B18</f>
        <v>21.38034817074675</v>
      </c>
      <c r="I24" s="28">
        <v>27</v>
      </c>
      <c r="J24" s="31">
        <f>($I24*100000)/'численность населения'!$C18</f>
        <v>22.058823529411764</v>
      </c>
      <c r="K24" s="36">
        <f t="shared" si="1"/>
        <v>3.1733597285067865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13</v>
      </c>
      <c r="C25" s="31">
        <f>ROUND($B25*100000/'численность населения'!$B19,1)</f>
        <v>40.2</v>
      </c>
      <c r="D25" s="28">
        <v>10</v>
      </c>
      <c r="E25" s="31">
        <f>ROUND($D25*100000/'численность населения'!$C19,1)</f>
        <v>31.4</v>
      </c>
      <c r="F25" s="36">
        <f t="shared" si="0"/>
        <v>-21.8905472636816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9</v>
      </c>
      <c r="C26" s="31">
        <f>ROUND($B26*100000/'численность населения'!$B20,1)</f>
        <v>30.2</v>
      </c>
      <c r="D26" s="28">
        <v>8</v>
      </c>
      <c r="E26" s="31">
        <f>ROUND($D26*100000/'численность населения'!$C20,1)</f>
        <v>31.1</v>
      </c>
      <c r="F26" s="36">
        <f t="shared" si="0"/>
        <v>2.980132450331133</v>
      </c>
      <c r="G26" s="28">
        <v>0</v>
      </c>
      <c r="H26" s="31">
        <f>($G26*100000)/'численность населения'!$B20</f>
        <v>0</v>
      </c>
      <c r="I26" s="28">
        <v>1</v>
      </c>
      <c r="J26" s="31">
        <f>($I26*100000)/'численность населения'!$C20</f>
        <v>3.8881760566118433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4</v>
      </c>
      <c r="C27" s="31">
        <f>ROUND($B27*100000/'численность населения'!$B21,1)</f>
        <v>20.1</v>
      </c>
      <c r="D27" s="28">
        <v>0</v>
      </c>
      <c r="E27" s="31">
        <f>ROUND($D27*100000/'численность населения'!$C21,1)</f>
        <v>0</v>
      </c>
      <c r="F27" s="36">
        <f t="shared" si="0"/>
        <v>-100</v>
      </c>
      <c r="G27" s="28">
        <v>1</v>
      </c>
      <c r="H27" s="31">
        <f>($G27*100000)/'численность населения'!$B21</f>
        <v>5.027146591594611</v>
      </c>
      <c r="I27" s="28">
        <v>0</v>
      </c>
      <c r="J27" s="31">
        <f>($I27*100000)/'численность населения'!$C21</f>
        <v>0</v>
      </c>
      <c r="K27" s="36">
        <f t="shared" si="1"/>
        <v>-100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15</v>
      </c>
      <c r="C28" s="31">
        <f>ROUND($B28*100000/'численность населения'!$B22,1)</f>
        <v>62.3</v>
      </c>
      <c r="D28" s="28">
        <v>11</v>
      </c>
      <c r="E28" s="31">
        <f>ROUND($D28*100000/'численность населения'!$C22,1)</f>
        <v>46.7</v>
      </c>
      <c r="F28" s="36">
        <f t="shared" si="0"/>
        <v>-25.04012841091492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6</v>
      </c>
      <c r="C29" s="31">
        <f>ROUND($B29*100000/'численность населения'!$B23,1)</f>
        <v>20.1</v>
      </c>
      <c r="D29" s="28">
        <v>4</v>
      </c>
      <c r="E29" s="31">
        <f>ROUND($D29*100000/'численность населения'!$C23,1)</f>
        <v>13.5</v>
      </c>
      <c r="F29" s="36">
        <f t="shared" si="0"/>
        <v>-32.83582089552239</v>
      </c>
      <c r="G29" s="28">
        <v>1</v>
      </c>
      <c r="H29" s="31">
        <f>($G29*100000)/'численность населения'!$B23</f>
        <v>3.3580711239464054</v>
      </c>
      <c r="I29" s="28">
        <v>1</v>
      </c>
      <c r="J29" s="31">
        <f>($I29*100000)/'численность населения'!$C23</f>
        <v>3.371771528761211</v>
      </c>
      <c r="K29" s="36">
        <f t="shared" si="1"/>
        <v>0.40798435498009955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14</v>
      </c>
      <c r="C30" s="31">
        <f>ROUND($B30*100000/'численность населения'!$B24,1)</f>
        <v>31.5</v>
      </c>
      <c r="D30" s="28">
        <v>9</v>
      </c>
      <c r="E30" s="31">
        <f>ROUND($D30*100000/'численность населения'!$C24,1)</f>
        <v>20.1</v>
      </c>
      <c r="F30" s="36">
        <f t="shared" si="0"/>
        <v>-36.19047619047618</v>
      </c>
      <c r="G30" s="28">
        <v>4</v>
      </c>
      <c r="H30" s="31">
        <f>($G30*100000)/'численность населения'!$B24</f>
        <v>9.00880610797054</v>
      </c>
      <c r="I30" s="28">
        <v>2</v>
      </c>
      <c r="J30" s="31">
        <f>($I30*100000)/'численность населения'!$C24</f>
        <v>4.458314757021846</v>
      </c>
      <c r="K30" s="36">
        <f t="shared" si="1"/>
        <v>-50.51159161836825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530</v>
      </c>
      <c r="C31" s="25">
        <f>ROUND(B31*100000/'численность населения'!B25,1)</f>
        <v>33</v>
      </c>
      <c r="D31" s="13">
        <f>SUM($D9:$D30)</f>
        <v>485</v>
      </c>
      <c r="E31" s="14">
        <f>ROUND($D31*100000/'численность населения'!$C25,1)</f>
        <v>29.9</v>
      </c>
      <c r="F31" s="36">
        <f t="shared" si="0"/>
        <v>-9.393939393939398</v>
      </c>
      <c r="G31" s="37">
        <f>SUM($G9:$G30)</f>
        <v>390</v>
      </c>
      <c r="H31" s="14">
        <f>($G31*100000)/'численность населения'!$B25</f>
        <v>24.30418368478845</v>
      </c>
      <c r="I31" s="13">
        <f>SUM($I9:$I30)</f>
        <v>496</v>
      </c>
      <c r="J31" s="14">
        <f>($I31*100000)/'численность населения'!$C25</f>
        <v>30.62834418601779</v>
      </c>
      <c r="K31" s="36">
        <f t="shared" si="1"/>
        <v>26.020871892881235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26"/>
      <c r="B35" s="26"/>
      <c r="C35" s="26"/>
      <c r="D35" s="26"/>
      <c r="E35" s="26"/>
      <c r="F35" s="26"/>
      <c r="G35" s="26"/>
      <c r="H35" s="26"/>
      <c r="I35" s="49" t="s">
        <v>29</v>
      </c>
      <c r="J35" s="49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1">
    <mergeCell ref="I35:J35"/>
    <mergeCell ref="A3:J3"/>
    <mergeCell ref="I7:J7"/>
    <mergeCell ref="B6:E6"/>
    <mergeCell ref="D7:E7"/>
    <mergeCell ref="A6:A8"/>
    <mergeCell ref="B7:C7"/>
    <mergeCell ref="G6:J6"/>
    <mergeCell ref="G7:H7"/>
    <mergeCell ref="A5:K5"/>
    <mergeCell ref="A4:J4"/>
  </mergeCells>
  <printOptions/>
  <pageMargins left="0.4724409448818898" right="0.35433070866141736" top="0.5511811023622047" bottom="0.6692913385826772" header="0.2755905511811024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7" sqref="C27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2014</v>
      </c>
      <c r="C1" s="24">
        <v>2015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94423</v>
      </c>
      <c r="C3" s="19">
        <v>96145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40127</v>
      </c>
      <c r="C4" s="20">
        <v>40419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56042</v>
      </c>
      <c r="C5" s="20">
        <v>55979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43044</v>
      </c>
      <c r="C6" s="20">
        <v>42937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61737</v>
      </c>
      <c r="C7" s="20">
        <v>62902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42879</v>
      </c>
      <c r="C8" s="20">
        <v>43166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56282</v>
      </c>
      <c r="C9" s="20">
        <v>60568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267225</v>
      </c>
      <c r="C10" s="20">
        <v>269651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336579</v>
      </c>
      <c r="C11" s="20">
        <v>344744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125609</v>
      </c>
      <c r="C12" s="20">
        <v>125368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41003</v>
      </c>
      <c r="C13" s="20">
        <v>40957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17601</v>
      </c>
      <c r="C14" s="20">
        <v>17815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36080</v>
      </c>
      <c r="C15" s="20">
        <v>36530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48386</v>
      </c>
      <c r="C16" s="20">
        <v>48588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35762</v>
      </c>
      <c r="C17" s="20">
        <v>35925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121607</v>
      </c>
      <c r="C18" s="20">
        <v>122400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32343</v>
      </c>
      <c r="C19" s="20">
        <v>31853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29790</v>
      </c>
      <c r="C20" s="20">
        <v>25719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19892</v>
      </c>
      <c r="C21" s="20">
        <v>19675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24071</v>
      </c>
      <c r="C22" s="20">
        <v>23556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29779</v>
      </c>
      <c r="C23" s="20">
        <v>29658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44401</v>
      </c>
      <c r="C24" s="20">
        <v>44860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1604662</v>
      </c>
      <c r="C25" s="21">
        <f>SUM(C3:C24)</f>
        <v>1619415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2014-12-25T11:18:25Z</cp:lastPrinted>
  <dcterms:created xsi:type="dcterms:W3CDTF">2003-07-30T02:22:18Z</dcterms:created>
  <dcterms:modified xsi:type="dcterms:W3CDTF">2017-06-28T04:12:06Z</dcterms:modified>
  <cp:category/>
  <cp:version/>
  <cp:contentType/>
  <cp:contentStatus/>
</cp:coreProperties>
</file>